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מאי 2025 בסד\"/>
    </mc:Choice>
  </mc:AlternateContent>
  <xr:revisionPtr revIDLastSave="0" documentId="13_ncr:1_{F32020ED-D857-4941-895C-A1FBE4E3FAD7}" xr6:coauthVersionLast="47" xr6:coauthVersionMax="47" xr10:uidLastSave="{00000000-0000-0000-0000-000000000000}"/>
  <bookViews>
    <workbookView xWindow="-120" yWindow="-120" windowWidth="29040" windowHeight="15720" xr2:uid="{47BCCD8F-AA39-4E5B-8449-A05355D3E55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6" i="1" s="1"/>
  <c r="G78" i="1"/>
  <c r="G79" i="1"/>
  <c r="G80" i="1"/>
  <c r="G77" i="1"/>
  <c r="G67" i="1"/>
  <c r="G68" i="1"/>
  <c r="G69" i="1"/>
  <c r="G70" i="1"/>
  <c r="G71" i="1"/>
  <c r="G72" i="1"/>
  <c r="G73" i="1"/>
  <c r="G66" i="1"/>
  <c r="G61" i="1"/>
  <c r="G60" i="1"/>
  <c r="G63" i="1" s="1"/>
  <c r="G54" i="1"/>
  <c r="G55" i="1"/>
  <c r="G53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5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8" i="1"/>
  <c r="G57" i="1" l="1"/>
  <c r="G81" i="1"/>
  <c r="G50" i="1"/>
  <c r="G74" i="1"/>
  <c r="G32" i="1"/>
  <c r="G15" i="1"/>
  <c r="F89" i="1" l="1"/>
</calcChain>
</file>

<file path=xl/sharedStrings.xml><?xml version="1.0" encoding="utf-8"?>
<sst xmlns="http://schemas.openxmlformats.org/spreadsheetml/2006/main" count="238" uniqueCount="126">
  <si>
    <t>צינור שרשורי מתכתי 22 מ"מ</t>
  </si>
  <si>
    <t>צינור "קוברה" 75 מ"מ</t>
  </si>
  <si>
    <t>תעלת PVC 120X60 מ"מ</t>
  </si>
  <si>
    <t>תעלת PVC 60X40 מ"מ</t>
  </si>
  <si>
    <t>תעלת PVC 30X15 מ"מ</t>
  </si>
  <si>
    <t>מתאם IP למערכת כריזה</t>
  </si>
  <si>
    <t xml:space="preserve">רמקול IP 40 Watt </t>
  </si>
  <si>
    <t>תיאור/פריט</t>
  </si>
  <si>
    <t>יחידת מידה</t>
  </si>
  <si>
    <t>הערות</t>
  </si>
  <si>
    <t>יח'</t>
  </si>
  <si>
    <t>מק"ט מוצע</t>
  </si>
  <si>
    <t>יצרן מאושר</t>
  </si>
  <si>
    <t>1</t>
  </si>
  <si>
    <t>מצלמות</t>
  </si>
  <si>
    <t>קומפ'</t>
  </si>
  <si>
    <t>אביזרי תשתית/התקנה</t>
  </si>
  <si>
    <t>כבילה אופטית/נחושת/שקעי קצה</t>
  </si>
  <si>
    <t>ארונות תקשורת</t>
  </si>
  <si>
    <t>מערכת כריזה</t>
  </si>
  <si>
    <t>עבודות בינוי/חפירה</t>
  </si>
  <si>
    <t xml:space="preserve">עגלת חץ + תיאום משטרה/עירייה </t>
  </si>
  <si>
    <t>העתקה/פירוק</t>
  </si>
  <si>
    <t>AXIS/BOSCH</t>
  </si>
  <si>
    <t xml:space="preserve">אישור NDAA </t>
  </si>
  <si>
    <t xml:space="preserve">צינור שרשורי מ"מ  PVC  22 </t>
  </si>
  <si>
    <t>צינור פוליאתילן (יק"ע) 50</t>
  </si>
  <si>
    <t>צינור פוליאתילן (יק"ע) 75</t>
  </si>
  <si>
    <t>מטר</t>
  </si>
  <si>
    <t>גוב תקשורת  A1</t>
  </si>
  <si>
    <t>מאושר בזק-כולל כל הנדרש לאספקה והתקנה במקום-סימון רשת תקשורת עירונית</t>
  </si>
  <si>
    <t>גוב תקשורת  P קוטר 60 עבור מדרכה</t>
  </si>
  <si>
    <t>גוב תקשורת  P גודל 70 ס"מ ריבוע עבור  כביש כולל נעילה</t>
  </si>
  <si>
    <t>תו תקן</t>
  </si>
  <si>
    <t>0.6 מ"מ</t>
  </si>
  <si>
    <t>G652D</t>
  </si>
  <si>
    <t>מצלמה ממונעת מהירה IP ברזולוציית 8M להתקנה חיצונית זום X 32</t>
  </si>
  <si>
    <t>מצלמה ממונעת מהירה IP ברזולוציית 8M להתקנה חיצונית זום X32 עם תאורה LED IR טווח 150 מטר</t>
  </si>
  <si>
    <t>2</t>
  </si>
  <si>
    <t>3</t>
  </si>
  <si>
    <t>4</t>
  </si>
  <si>
    <t>5</t>
  </si>
  <si>
    <t>6</t>
  </si>
  <si>
    <t>7</t>
  </si>
  <si>
    <t>8</t>
  </si>
  <si>
    <t>TALDOR/RIT/FIBERNET</t>
  </si>
  <si>
    <t>עדכון אפליקציית שו"ב שלא במסגרת פרויקט/אחריות/תוספת לפרויקט</t>
  </si>
  <si>
    <t>תוספת לרישיון מצלמה לשרת פליר</t>
  </si>
  <si>
    <t>גילוי גובים -צוות מתקינים - לפי שעות עבודה צוות</t>
  </si>
  <si>
    <t>ש"ע</t>
  </si>
  <si>
    <t>יומי</t>
  </si>
  <si>
    <t>יום עבודה צוות טכנאים/מתקינים לעבודות פיקוחו/או שאינם כלולות בתחזוקה שוטפת</t>
  </si>
  <si>
    <t>לוח ניתוב אופטי עד 12 סיבים SM מחברים LC כולל ריתוכים ופיגטיילים</t>
  </si>
  <si>
    <t>בדיקת OTDR לכבל אופטי עד 24 סיבים - כולל פלט בדיקות מודפס/מדיה מגנטית</t>
  </si>
  <si>
    <t>תוספת בדיקה לכבל אופטי לקבוצה של 12 סיבים לפריט לעיל</t>
  </si>
  <si>
    <t>FIBERNET/PANDUIT</t>
  </si>
  <si>
    <t>AXIS</t>
  </si>
  <si>
    <t xml:space="preserve">כבל תקשורת 4 זוגות מסוכך +סיכוך רשת כללי 55%. הכבל מסוג 23AWG CAT7A SFTP 1000Mhz - FR-LSZH   תומך ב POE4 באורך עד 80 מטר </t>
  </si>
  <si>
    <t>עבור מערכת FLIR</t>
  </si>
  <si>
    <t>ארונית תליה, כוללת דלת קדמית ,דפנות פריקות ופס חשמל 6 שקעים</t>
  </si>
  <si>
    <t>מסד ציוד  19" 30U</t>
  </si>
  <si>
    <t>מסד ציוד  19" 15U</t>
  </si>
  <si>
    <t>מסד ציוד  19" 6U</t>
  </si>
  <si>
    <t>ארונית  כוללת דלת קדמית ואחורית ,דפנות פריקות ופס חשמל 12 שקעים</t>
  </si>
  <si>
    <t>קונטק/ST</t>
  </si>
  <si>
    <t>תעלת פח כולל מכסה 40X60 מ"מ</t>
  </si>
  <si>
    <t>תעלת פח כולל מכסה 60X120 מ"מ</t>
  </si>
  <si>
    <t xml:space="preserve">תוספת  12 ריתוכים לקלאוז'ר אופטי לעיל </t>
  </si>
  <si>
    <t xml:space="preserve">בנדל של 12 ריתוכים  אופטיים SM/MM . </t>
  </si>
  <si>
    <t>קלאוז'ר אופטי OUTDOOR  עד 24 סיבים SM כולל 24 ריתוכים</t>
  </si>
  <si>
    <t>קלאוז'ר אופטי OUTDOOR  עד 144 סיבים SM כולל 24 ריתוכים</t>
  </si>
  <si>
    <t>TALDOR/RIT/FIBERNET-OCF0XXX</t>
  </si>
  <si>
    <t>כבל סיב אופטי SINGLE MODE  6 סיבים OUTDOOR -משוריין FR-LSZH</t>
  </si>
  <si>
    <t>כבל סיב אופטי SINGLE MODE  12 סיבים OUTDOOR -משוריין FR-LSZH</t>
  </si>
  <si>
    <t>כבל סיב אופטי SINGLE MODE  24 סיבים OUTDOOR -משוריין FR-LSZH</t>
  </si>
  <si>
    <t>כבל סיב אופטי SINGLE MODE  48 סיבים OUTDOOR -משוריין FR-LSZH</t>
  </si>
  <si>
    <t>כבל סיב אופטי SINGLE MODE  144 סיבים OUTDOOR -משוריין FR-LSZH</t>
  </si>
  <si>
    <t>כבל סיב אופטי SINGLE MODE  96 סיבים OUTDOOR -משוריין FR-LSZH</t>
  </si>
  <si>
    <t>TALDOR/FIBERNET-OCF0886</t>
  </si>
  <si>
    <t>TALDOR/FIBERNET-OCF0993</t>
  </si>
  <si>
    <t>TALDOR/FIBERNET-OCF0994</t>
  </si>
  <si>
    <t>TALDOR/FIBERNET-OCF0995</t>
  </si>
  <si>
    <t>TALDOR/FIBERNET-OCF0998</t>
  </si>
  <si>
    <t>TALDOR/FIBERNET-OCF0999</t>
  </si>
  <si>
    <t>סה"כ הנחה לפרק ב %</t>
  </si>
  <si>
    <t>%</t>
  </si>
  <si>
    <t>כמות לשקלול</t>
  </si>
  <si>
    <t>סה"כ לפרק לשקלול מחיר</t>
  </si>
  <si>
    <t>9</t>
  </si>
  <si>
    <t>סיכום</t>
  </si>
  <si>
    <t>כתב כמויות לפריטים לעבודות מזדמנות/תיקונים</t>
  </si>
  <si>
    <t>סה"כ כ"כ לשקלול לאחר הנחה
(רכיב Z בחישוב ציון הצעת המחיר)</t>
  </si>
  <si>
    <t>סה"כ כ"כ לשקלול (לפני הנחה)</t>
  </si>
  <si>
    <t>לרבות ריתוכים, בדיקה, סימון ותיעוד</t>
  </si>
  <si>
    <t>לרבות PIGTAIL ריתוכים, בדיקה, סימון ותיעוד</t>
  </si>
  <si>
    <r>
      <t xml:space="preserve">מכלול כבל/שקע </t>
    </r>
    <r>
      <rPr>
        <b/>
        <sz val="10"/>
        <color theme="1"/>
        <rFont val="Alef"/>
      </rPr>
      <t>INDOOR</t>
    </r>
    <r>
      <rPr>
        <sz val="10"/>
        <color theme="1"/>
        <rFont val="Alef"/>
      </rPr>
      <t xml:space="preserve">  IP CAT - 7A  -כולל שקע/חלק יחסי בפנל או שקע נגדי, כבל מסוכך עד 80 מטר </t>
    </r>
  </si>
  <si>
    <r>
      <t xml:space="preserve">מכלול כבל/שקע </t>
    </r>
    <r>
      <rPr>
        <b/>
        <sz val="10"/>
        <color theme="1"/>
        <rFont val="Alef"/>
      </rPr>
      <t>OUTDOOR</t>
    </r>
    <r>
      <rPr>
        <sz val="10"/>
        <color theme="1"/>
        <rFont val="Alef"/>
      </rPr>
      <t xml:space="preserve">  IP CAT - 7A  -כולל שקע/חלק יחסי בפנל או שקע נגדי, כבל מסוכך עד 80 מטר </t>
    </r>
  </si>
  <si>
    <t>#</t>
  </si>
  <si>
    <t>מתג תקשורת outdoor, כולל ספק כח.</t>
  </si>
  <si>
    <t>Fortinet</t>
  </si>
  <si>
    <t>FortiSwitch Rugged FSR-112D-POE</t>
  </si>
  <si>
    <t>ארון רחוב -בהתאם למפרט עירייה</t>
  </si>
  <si>
    <t>נדרשת עמידה בתקן DIN 43629 ורמת אטימות של IP65</t>
  </si>
  <si>
    <r>
      <t>950X500X230mm</t>
    </r>
    <r>
      <rPr>
        <sz val="12"/>
        <color rgb="FF000000"/>
        <rFont val="Arial"/>
        <family val="2"/>
      </rPr>
      <t>.</t>
    </r>
    <r>
      <rPr>
        <sz val="10"/>
        <color rgb="FF000000"/>
        <rFont val="Alef"/>
      </rPr>
      <t xml:space="preserve"> או 1200X600X300mm</t>
    </r>
  </si>
  <si>
    <t xml:space="preserve">מצלמת IP  ברזולוציית 5MP בזיווד DOME </t>
  </si>
  <si>
    <t xml:space="preserve">מצלמה ממונעת מהירה IP ברזולוציית 4MP להתקנה חיצונית זום לפחות X 32 </t>
  </si>
  <si>
    <t>מצלמה ממונעת מהירה IP ברזולוציית 4MP זום X 32 להתקנה חיצונית עם תאורה LED IR טווח 150 מטר</t>
  </si>
  <si>
    <r>
      <t xml:space="preserve">מחיר יחידה מקס' אספקה והתקנה ₪ 
</t>
    </r>
    <r>
      <rPr>
        <sz val="10"/>
        <color theme="1"/>
        <rFont val="Alef"/>
      </rPr>
      <t>(ללא מע"מ)</t>
    </r>
  </si>
  <si>
    <t>תוכנה וציוד אקטיבי</t>
  </si>
  <si>
    <t>מצלמת IP ברזולוציית 5MP בזיווד תרמיל (BULLET)</t>
  </si>
  <si>
    <t xml:space="preserve">מצלמת IP ברזולוציית 5MP בזיווד תרמיל (BULLET) עם תאורת LED IR </t>
  </si>
  <si>
    <t>צינור PVC 25 מ"מ</t>
  </si>
  <si>
    <t>יום עבודה מחפרון/בובקט</t>
  </si>
  <si>
    <t>חפירה קלה</t>
  </si>
  <si>
    <t>תוספת עבור חציבה</t>
  </si>
  <si>
    <t>יום עבודה במת הרמה/מנוף סל על רכב</t>
  </si>
  <si>
    <t>פתיחת סתימות בצנרת תקשורת בלחץ מים</t>
  </si>
  <si>
    <t xml:space="preserve">העתקת מסד/ ארון ציוד </t>
  </si>
  <si>
    <t>העתקת מצלמה או סנסור</t>
  </si>
  <si>
    <t>העתקת שופר או רכיב כריזה אחר</t>
  </si>
  <si>
    <t>סידור ארון/מסד קיים</t>
  </si>
  <si>
    <t xml:space="preserve">תחילת מידע טבלה  </t>
  </si>
  <si>
    <t xml:space="preserve"> תחילת מידע טבלה צד ימין</t>
  </si>
  <si>
    <t xml:space="preserve">סוף מידע טבלה צד שמאל  </t>
  </si>
  <si>
    <t xml:space="preserve">סוף מידע טבלה </t>
  </si>
  <si>
    <t xml:space="preserve">סוף מידע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</si>
</sst>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u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Alef"/>
    </font>
    <font>
      <sz val="10"/>
      <color theme="1"/>
      <name val="Alef"/>
    </font>
    <font>
      <sz val="10"/>
      <name val="Alef"/>
    </font>
    <font>
      <b/>
      <sz val="10"/>
      <name val="Alef"/>
    </font>
    <font>
      <b/>
      <sz val="10"/>
      <color rgb="FFFF0000"/>
      <name val="Alef"/>
    </font>
    <font>
      <sz val="10"/>
      <color rgb="FF000000"/>
      <name val="Alef"/>
    </font>
    <font>
      <sz val="12"/>
      <color rgb="FF000000"/>
      <name val="Arial"/>
      <family val="2"/>
    </font>
    <font>
      <sz val="11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165" fontId="5" fillId="5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right" vertical="center" wrapText="1"/>
    </xf>
    <xf numFmtId="165" fontId="5" fillId="5" borderId="5" xfId="1" applyNumberFormat="1" applyFont="1" applyFill="1" applyBorder="1" applyAlignment="1">
      <alignment horizontal="center" vertical="center"/>
    </xf>
    <xf numFmtId="165" fontId="4" fillId="5" borderId="5" xfId="1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65" fontId="8" fillId="0" borderId="9" xfId="1" applyNumberFormat="1" applyFont="1" applyBorder="1" applyAlignment="1">
      <alignment horizontal="left" vertical="center"/>
    </xf>
    <xf numFmtId="165" fontId="8" fillId="0" borderId="11" xfId="1" applyNumberFormat="1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 readingOrder="2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/>
    </xf>
    <xf numFmtId="165" fontId="8" fillId="0" borderId="10" xfId="1" applyNumberFormat="1" applyFont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right" vertical="center" readingOrder="2"/>
    </xf>
    <xf numFmtId="0" fontId="5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165" fontId="7" fillId="5" borderId="12" xfId="1" applyNumberFormat="1" applyFont="1" applyFill="1" applyBorder="1" applyAlignment="1">
      <alignment horizontal="center" vertical="center"/>
    </xf>
    <xf numFmtId="165" fontId="7" fillId="5" borderId="13" xfId="1" applyNumberFormat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371476</xdr:colOff>
      <xdr:row>0</xdr:row>
      <xdr:rowOff>104775</xdr:rowOff>
    </xdr:from>
    <xdr:to>
      <xdr:col>7</xdr:col>
      <xdr:colOff>914400</xdr:colOff>
      <xdr:row>2</xdr:row>
      <xdr:rowOff>152399</xdr:rowOff>
    </xdr:to>
    <xdr:pic>
      <xdr:nvPicPr>
        <xdr:cNvPr id="3" name="Picture 2" descr="קוֹבֶץ זֶה הוּנְגַּש עַל יְדֵי חברת אֵיְי טוּ זִי - סֶמֶל  הַנגישוּת &#10;">
          <a:extLst>
            <a:ext uri="{FF2B5EF4-FFF2-40B4-BE49-F238E27FC236}">
              <a16:creationId xmlns:a16="http://schemas.microsoft.com/office/drawing/2014/main" id="{4DFAEA9A-F3F3-B333-0D04-E491F34E4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133575" y="104775"/>
          <a:ext cx="54292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432F-596F-4789-AC02-D27E6C1168FC}">
  <dimension ref="A1:K104"/>
  <sheetViews>
    <sheetView rightToLeft="1" tabSelected="1" topLeftCell="A78" zoomScaleNormal="100" workbookViewId="0">
      <selection activeCell="B92" sqref="B92:J92"/>
    </sheetView>
  </sheetViews>
  <sheetFormatPr defaultRowHeight="15" x14ac:dyDescent="0.25"/>
  <cols>
    <col min="2" max="2" width="6.7109375" style="2" customWidth="1"/>
    <col min="3" max="3" width="28.42578125" style="8" customWidth="1"/>
    <col min="5" max="5" width="7" customWidth="1"/>
    <col min="6" max="6" width="17.28515625" style="3" customWidth="1"/>
    <col min="7" max="7" width="23.140625" style="3" customWidth="1"/>
    <col min="8" max="8" width="14.5703125" style="7" customWidth="1"/>
    <col min="9" max="9" width="19.7109375" customWidth="1"/>
    <col min="10" max="10" width="17.5703125" customWidth="1"/>
  </cols>
  <sheetData>
    <row r="1" spans="1:11" ht="18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5" t="s">
        <v>123</v>
      </c>
    </row>
    <row r="2" spans="1:11" s="5" customFormat="1" ht="21" x14ac:dyDescent="0.35">
      <c r="A2" s="66" t="s">
        <v>122</v>
      </c>
      <c r="B2" s="4"/>
      <c r="C2" s="63" t="s">
        <v>90</v>
      </c>
      <c r="D2" s="63"/>
      <c r="E2" s="63"/>
      <c r="F2" s="63"/>
      <c r="G2" s="63"/>
      <c r="H2" s="63"/>
      <c r="K2" s="65"/>
    </row>
    <row r="3" spans="1:11" x14ac:dyDescent="0.25">
      <c r="A3" s="66"/>
      <c r="C3" s="7"/>
      <c r="K3" s="65"/>
    </row>
    <row r="4" spans="1:11" x14ac:dyDescent="0.25">
      <c r="A4" s="66"/>
      <c r="C4" s="7"/>
      <c r="K4" s="65"/>
    </row>
    <row r="5" spans="1:11" x14ac:dyDescent="0.25">
      <c r="A5" s="66"/>
      <c r="B5" s="67" t="s">
        <v>121</v>
      </c>
      <c r="C5" s="67"/>
      <c r="D5" s="67"/>
      <c r="E5" s="67"/>
      <c r="F5" s="67"/>
      <c r="G5" s="67"/>
      <c r="H5" s="67"/>
      <c r="I5" s="67"/>
      <c r="J5" s="67"/>
      <c r="K5" s="65"/>
    </row>
    <row r="6" spans="1:11" s="1" customFormat="1" ht="42.75" x14ac:dyDescent="0.25">
      <c r="A6" s="66"/>
      <c r="B6" s="9" t="s">
        <v>97</v>
      </c>
      <c r="C6" s="9" t="s">
        <v>7</v>
      </c>
      <c r="D6" s="9" t="s">
        <v>8</v>
      </c>
      <c r="E6" s="9" t="s">
        <v>86</v>
      </c>
      <c r="F6" s="10" t="s">
        <v>107</v>
      </c>
      <c r="G6" s="10"/>
      <c r="H6" s="9" t="s">
        <v>12</v>
      </c>
      <c r="I6" s="9" t="s">
        <v>11</v>
      </c>
      <c r="J6" s="9" t="s">
        <v>9</v>
      </c>
      <c r="K6" s="65"/>
    </row>
    <row r="7" spans="1:11" s="1" customFormat="1" ht="23.45" customHeight="1" thickBot="1" x14ac:dyDescent="0.3">
      <c r="A7" s="66"/>
      <c r="B7" s="11" t="s">
        <v>13</v>
      </c>
      <c r="C7" s="64" t="s">
        <v>14</v>
      </c>
      <c r="D7" s="56"/>
      <c r="E7" s="56"/>
      <c r="F7" s="56"/>
      <c r="G7" s="56"/>
      <c r="H7" s="56"/>
      <c r="I7" s="62"/>
      <c r="J7" s="57"/>
      <c r="K7" s="65"/>
    </row>
    <row r="8" spans="1:11" ht="28.5" x14ac:dyDescent="0.25">
      <c r="A8" s="66"/>
      <c r="B8" s="12">
        <v>1.1000000000000001</v>
      </c>
      <c r="C8" s="13" t="s">
        <v>104</v>
      </c>
      <c r="D8" s="12" t="s">
        <v>10</v>
      </c>
      <c r="E8" s="12">
        <v>10</v>
      </c>
      <c r="F8" s="14">
        <v>4500</v>
      </c>
      <c r="G8" s="14">
        <v>45000</v>
      </c>
      <c r="H8" s="43" t="s">
        <v>23</v>
      </c>
      <c r="I8" s="46"/>
      <c r="J8" s="44" t="s">
        <v>24</v>
      </c>
      <c r="K8" s="65"/>
    </row>
    <row r="9" spans="1:11" ht="28.5" x14ac:dyDescent="0.25">
      <c r="A9" s="66"/>
      <c r="B9" s="12">
        <v>1.2</v>
      </c>
      <c r="C9" s="13" t="s">
        <v>109</v>
      </c>
      <c r="D9" s="12" t="s">
        <v>10</v>
      </c>
      <c r="E9" s="12">
        <v>10</v>
      </c>
      <c r="F9" s="14">
        <v>4400</v>
      </c>
      <c r="G9" s="14">
        <v>44000</v>
      </c>
      <c r="H9" s="43" t="s">
        <v>23</v>
      </c>
      <c r="I9" s="47"/>
      <c r="J9" s="44" t="s">
        <v>24</v>
      </c>
      <c r="K9" s="65"/>
    </row>
    <row r="10" spans="1:11" ht="28.5" x14ac:dyDescent="0.25">
      <c r="A10" s="66"/>
      <c r="B10" s="12">
        <v>1.3</v>
      </c>
      <c r="C10" s="13" t="s">
        <v>110</v>
      </c>
      <c r="D10" s="12" t="s">
        <v>10</v>
      </c>
      <c r="E10" s="12">
        <v>5</v>
      </c>
      <c r="F10" s="14">
        <v>4500</v>
      </c>
      <c r="G10" s="14">
        <v>22500</v>
      </c>
      <c r="H10" s="43" t="s">
        <v>23</v>
      </c>
      <c r="I10" s="47"/>
      <c r="J10" s="44" t="s">
        <v>24</v>
      </c>
      <c r="K10" s="65"/>
    </row>
    <row r="11" spans="1:11" ht="42.75" x14ac:dyDescent="0.25">
      <c r="A11" s="66"/>
      <c r="B11" s="12">
        <v>1.4</v>
      </c>
      <c r="C11" s="13" t="s">
        <v>105</v>
      </c>
      <c r="D11" s="12" t="s">
        <v>10</v>
      </c>
      <c r="E11" s="12">
        <v>5</v>
      </c>
      <c r="F11" s="14">
        <v>9000</v>
      </c>
      <c r="G11" s="14">
        <v>45000</v>
      </c>
      <c r="H11" s="43" t="s">
        <v>23</v>
      </c>
      <c r="I11" s="47"/>
      <c r="J11" s="44" t="s">
        <v>24</v>
      </c>
      <c r="K11" s="65"/>
    </row>
    <row r="12" spans="1:11" ht="42.75" x14ac:dyDescent="0.25">
      <c r="A12" s="66"/>
      <c r="B12" s="12">
        <v>1.5</v>
      </c>
      <c r="C12" s="13" t="s">
        <v>36</v>
      </c>
      <c r="D12" s="12" t="s">
        <v>10</v>
      </c>
      <c r="E12" s="12">
        <v>5</v>
      </c>
      <c r="F12" s="14">
        <v>17000</v>
      </c>
      <c r="G12" s="14">
        <v>85000</v>
      </c>
      <c r="H12" s="43" t="s">
        <v>23</v>
      </c>
      <c r="I12" s="47"/>
      <c r="J12" s="44" t="s">
        <v>24</v>
      </c>
      <c r="K12" s="65"/>
    </row>
    <row r="13" spans="1:11" ht="57" x14ac:dyDescent="0.25">
      <c r="A13" s="66"/>
      <c r="B13" s="12">
        <v>1.6</v>
      </c>
      <c r="C13" s="17" t="s">
        <v>106</v>
      </c>
      <c r="D13" s="12" t="s">
        <v>10</v>
      </c>
      <c r="E13" s="12">
        <v>5</v>
      </c>
      <c r="F13" s="14">
        <v>20000</v>
      </c>
      <c r="G13" s="14">
        <v>100000</v>
      </c>
      <c r="H13" s="43" t="s">
        <v>23</v>
      </c>
      <c r="I13" s="47"/>
      <c r="J13" s="44" t="s">
        <v>24</v>
      </c>
      <c r="K13" s="65"/>
    </row>
    <row r="14" spans="1:11" ht="57.75" thickBot="1" x14ac:dyDescent="0.3">
      <c r="A14" s="66"/>
      <c r="B14" s="12">
        <v>1.7</v>
      </c>
      <c r="C14" s="17" t="s">
        <v>37</v>
      </c>
      <c r="D14" s="12" t="s">
        <v>10</v>
      </c>
      <c r="E14" s="12">
        <v>5</v>
      </c>
      <c r="F14" s="14">
        <v>26000</v>
      </c>
      <c r="G14" s="14">
        <v>130000</v>
      </c>
      <c r="H14" s="43" t="s">
        <v>23</v>
      </c>
      <c r="I14" s="48"/>
      <c r="J14" s="44" t="s">
        <v>24</v>
      </c>
      <c r="K14" s="65"/>
    </row>
    <row r="15" spans="1:11" ht="25.5" customHeight="1" thickBot="1" x14ac:dyDescent="0.3">
      <c r="A15" s="66"/>
      <c r="B15" s="18">
        <v>1.8</v>
      </c>
      <c r="C15" s="19" t="s">
        <v>87</v>
      </c>
      <c r="D15" s="12"/>
      <c r="E15" s="12"/>
      <c r="F15" s="20"/>
      <c r="G15" s="21">
        <f>SUM(G8:G14)</f>
        <v>471500</v>
      </c>
      <c r="H15" s="22"/>
      <c r="I15" s="45"/>
      <c r="J15" s="16"/>
      <c r="K15" s="65"/>
    </row>
    <row r="16" spans="1:11" ht="29.25" customHeight="1" thickBot="1" x14ac:dyDescent="0.3">
      <c r="A16" s="66"/>
      <c r="B16" s="23">
        <v>1.9</v>
      </c>
      <c r="C16" s="24" t="s">
        <v>84</v>
      </c>
      <c r="D16" s="25"/>
      <c r="E16" s="26"/>
      <c r="F16" s="27" t="s">
        <v>85</v>
      </c>
      <c r="G16" s="28"/>
      <c r="H16" s="22"/>
      <c r="I16" s="16"/>
      <c r="J16" s="16"/>
      <c r="K16" s="65"/>
    </row>
    <row r="17" spans="1:11" s="1" customFormat="1" ht="23.45" customHeight="1" thickBot="1" x14ac:dyDescent="0.3">
      <c r="A17" s="66"/>
      <c r="B17" s="29" t="s">
        <v>38</v>
      </c>
      <c r="C17" s="54" t="s">
        <v>16</v>
      </c>
      <c r="D17" s="55"/>
      <c r="E17" s="55"/>
      <c r="F17" s="55"/>
      <c r="G17" s="55"/>
      <c r="H17" s="56"/>
      <c r="I17" s="62"/>
      <c r="J17" s="57"/>
      <c r="K17" s="65"/>
    </row>
    <row r="18" spans="1:11" x14ac:dyDescent="0.25">
      <c r="A18" s="66"/>
      <c r="B18" s="12">
        <v>2.1</v>
      </c>
      <c r="C18" s="13" t="s">
        <v>111</v>
      </c>
      <c r="D18" s="12" t="s">
        <v>28</v>
      </c>
      <c r="E18" s="12">
        <v>100</v>
      </c>
      <c r="F18" s="14">
        <v>24</v>
      </c>
      <c r="G18" s="14">
        <f>F18*E18</f>
        <v>2400</v>
      </c>
      <c r="H18" s="43"/>
      <c r="I18" s="46"/>
      <c r="J18" s="44" t="s">
        <v>33</v>
      </c>
      <c r="K18" s="65"/>
    </row>
    <row r="19" spans="1:11" x14ac:dyDescent="0.25">
      <c r="A19" s="66"/>
      <c r="B19" s="12">
        <v>2.2000000000000002</v>
      </c>
      <c r="C19" s="30" t="s">
        <v>0</v>
      </c>
      <c r="D19" s="12" t="s">
        <v>28</v>
      </c>
      <c r="E19" s="12">
        <v>100</v>
      </c>
      <c r="F19" s="14">
        <v>35</v>
      </c>
      <c r="G19" s="14">
        <f t="shared" ref="G19:G31" si="0">F19*E19</f>
        <v>3500</v>
      </c>
      <c r="H19" s="43"/>
      <c r="I19" s="47"/>
      <c r="J19" s="44" t="s">
        <v>33</v>
      </c>
      <c r="K19" s="65"/>
    </row>
    <row r="20" spans="1:11" x14ac:dyDescent="0.25">
      <c r="A20" s="66"/>
      <c r="B20" s="12">
        <v>2.2999999999999998</v>
      </c>
      <c r="C20" s="30" t="s">
        <v>25</v>
      </c>
      <c r="D20" s="12" t="s">
        <v>28</v>
      </c>
      <c r="E20" s="12">
        <v>100</v>
      </c>
      <c r="F20" s="14">
        <v>20</v>
      </c>
      <c r="G20" s="14">
        <f t="shared" si="0"/>
        <v>2000</v>
      </c>
      <c r="H20" s="43"/>
      <c r="I20" s="47"/>
      <c r="J20" s="44" t="s">
        <v>33</v>
      </c>
      <c r="K20" s="65"/>
    </row>
    <row r="21" spans="1:11" x14ac:dyDescent="0.25">
      <c r="A21" s="66"/>
      <c r="B21" s="12">
        <v>2.4</v>
      </c>
      <c r="C21" s="13" t="s">
        <v>26</v>
      </c>
      <c r="D21" s="12" t="s">
        <v>28</v>
      </c>
      <c r="E21" s="12">
        <v>50</v>
      </c>
      <c r="F21" s="14">
        <v>35</v>
      </c>
      <c r="G21" s="14">
        <f t="shared" si="0"/>
        <v>1750</v>
      </c>
      <c r="H21" s="43"/>
      <c r="I21" s="47"/>
      <c r="J21" s="44" t="s">
        <v>33</v>
      </c>
      <c r="K21" s="65"/>
    </row>
    <row r="22" spans="1:11" x14ac:dyDescent="0.25">
      <c r="A22" s="66"/>
      <c r="B22" s="12">
        <v>2.5</v>
      </c>
      <c r="C22" s="13" t="s">
        <v>27</v>
      </c>
      <c r="D22" s="12" t="s">
        <v>28</v>
      </c>
      <c r="E22" s="12">
        <v>50</v>
      </c>
      <c r="F22" s="14">
        <v>45</v>
      </c>
      <c r="G22" s="14">
        <f t="shared" si="0"/>
        <v>2250</v>
      </c>
      <c r="H22" s="43"/>
      <c r="I22" s="47"/>
      <c r="J22" s="44" t="s">
        <v>33</v>
      </c>
      <c r="K22" s="65"/>
    </row>
    <row r="23" spans="1:11" x14ac:dyDescent="0.25">
      <c r="A23" s="66"/>
      <c r="B23" s="12">
        <v>2.6</v>
      </c>
      <c r="C23" s="13" t="s">
        <v>1</v>
      </c>
      <c r="D23" s="12" t="s">
        <v>28</v>
      </c>
      <c r="E23" s="12">
        <v>50</v>
      </c>
      <c r="F23" s="14">
        <v>55</v>
      </c>
      <c r="G23" s="14">
        <f t="shared" si="0"/>
        <v>2750</v>
      </c>
      <c r="H23" s="43"/>
      <c r="I23" s="47"/>
      <c r="J23" s="44" t="s">
        <v>33</v>
      </c>
      <c r="K23" s="65"/>
    </row>
    <row r="24" spans="1:11" ht="57" x14ac:dyDescent="0.25">
      <c r="A24" s="66"/>
      <c r="B24" s="12">
        <v>2.7</v>
      </c>
      <c r="C24" s="13" t="s">
        <v>29</v>
      </c>
      <c r="D24" s="12" t="s">
        <v>15</v>
      </c>
      <c r="E24" s="12">
        <v>5</v>
      </c>
      <c r="F24" s="14">
        <v>8500</v>
      </c>
      <c r="G24" s="14">
        <f t="shared" si="0"/>
        <v>42500</v>
      </c>
      <c r="H24" s="43"/>
      <c r="I24" s="47"/>
      <c r="J24" s="22" t="s">
        <v>30</v>
      </c>
      <c r="K24" s="65"/>
    </row>
    <row r="25" spans="1:11" ht="57" x14ac:dyDescent="0.25">
      <c r="A25" s="66"/>
      <c r="B25" s="12">
        <v>2.8</v>
      </c>
      <c r="C25" s="13" t="s">
        <v>31</v>
      </c>
      <c r="D25" s="12" t="s">
        <v>15</v>
      </c>
      <c r="E25" s="12">
        <v>10</v>
      </c>
      <c r="F25" s="14">
        <v>4500</v>
      </c>
      <c r="G25" s="14">
        <f t="shared" si="0"/>
        <v>45000</v>
      </c>
      <c r="H25" s="43"/>
      <c r="I25" s="47"/>
      <c r="J25" s="22" t="s">
        <v>30</v>
      </c>
      <c r="K25" s="65"/>
    </row>
    <row r="26" spans="1:11" ht="57" x14ac:dyDescent="0.25">
      <c r="A26" s="66"/>
      <c r="B26" s="12">
        <v>2.9</v>
      </c>
      <c r="C26" s="13" t="s">
        <v>32</v>
      </c>
      <c r="D26" s="12" t="s">
        <v>15</v>
      </c>
      <c r="E26" s="12">
        <v>10</v>
      </c>
      <c r="F26" s="14">
        <v>6000</v>
      </c>
      <c r="G26" s="14">
        <f t="shared" si="0"/>
        <v>60000</v>
      </c>
      <c r="H26" s="43"/>
      <c r="I26" s="47"/>
      <c r="J26" s="22" t="s">
        <v>30</v>
      </c>
      <c r="K26" s="65"/>
    </row>
    <row r="27" spans="1:11" x14ac:dyDescent="0.25">
      <c r="A27" s="66"/>
      <c r="B27" s="31">
        <v>2.1</v>
      </c>
      <c r="C27" s="13" t="s">
        <v>65</v>
      </c>
      <c r="D27" s="12" t="s">
        <v>28</v>
      </c>
      <c r="E27" s="12">
        <v>50</v>
      </c>
      <c r="F27" s="14">
        <v>38</v>
      </c>
      <c r="G27" s="14">
        <f t="shared" si="0"/>
        <v>1900</v>
      </c>
      <c r="H27" s="43"/>
      <c r="I27" s="47"/>
      <c r="J27" s="49" t="s">
        <v>34</v>
      </c>
      <c r="K27" s="65"/>
    </row>
    <row r="28" spans="1:11" x14ac:dyDescent="0.25">
      <c r="A28" s="66"/>
      <c r="B28" s="12">
        <v>2.11</v>
      </c>
      <c r="C28" s="13" t="s">
        <v>66</v>
      </c>
      <c r="D28" s="12" t="s">
        <v>28</v>
      </c>
      <c r="E28" s="12">
        <v>50</v>
      </c>
      <c r="F28" s="14">
        <v>90</v>
      </c>
      <c r="G28" s="14">
        <f t="shared" si="0"/>
        <v>4500</v>
      </c>
      <c r="H28" s="43"/>
      <c r="I28" s="47"/>
      <c r="J28" s="49" t="s">
        <v>34</v>
      </c>
      <c r="K28" s="65"/>
    </row>
    <row r="29" spans="1:11" x14ac:dyDescent="0.25">
      <c r="A29" s="66"/>
      <c r="B29" s="31">
        <v>2.12</v>
      </c>
      <c r="C29" s="13" t="s">
        <v>2</v>
      </c>
      <c r="D29" s="12" t="s">
        <v>28</v>
      </c>
      <c r="E29" s="12">
        <v>50</v>
      </c>
      <c r="F29" s="14">
        <v>80</v>
      </c>
      <c r="G29" s="14">
        <f t="shared" si="0"/>
        <v>4000</v>
      </c>
      <c r="H29" s="43"/>
      <c r="I29" s="47"/>
      <c r="J29" s="44" t="s">
        <v>33</v>
      </c>
      <c r="K29" s="65"/>
    </row>
    <row r="30" spans="1:11" x14ac:dyDescent="0.25">
      <c r="A30" s="66"/>
      <c r="B30" s="12">
        <v>2.13</v>
      </c>
      <c r="C30" s="13" t="s">
        <v>3</v>
      </c>
      <c r="D30" s="12" t="s">
        <v>28</v>
      </c>
      <c r="E30" s="12">
        <v>50</v>
      </c>
      <c r="F30" s="14">
        <v>45</v>
      </c>
      <c r="G30" s="14">
        <f t="shared" si="0"/>
        <v>2250</v>
      </c>
      <c r="H30" s="43"/>
      <c r="I30" s="47"/>
      <c r="J30" s="44" t="s">
        <v>33</v>
      </c>
      <c r="K30" s="65"/>
    </row>
    <row r="31" spans="1:11" ht="15.75" thickBot="1" x14ac:dyDescent="0.3">
      <c r="A31" s="66"/>
      <c r="B31" s="31">
        <v>2.14</v>
      </c>
      <c r="C31" s="13" t="s">
        <v>4</v>
      </c>
      <c r="D31" s="12" t="s">
        <v>28</v>
      </c>
      <c r="E31" s="12">
        <v>50</v>
      </c>
      <c r="F31" s="14">
        <v>25</v>
      </c>
      <c r="G31" s="14">
        <f t="shared" si="0"/>
        <v>1250</v>
      </c>
      <c r="H31" s="43"/>
      <c r="I31" s="48"/>
      <c r="J31" s="44" t="s">
        <v>33</v>
      </c>
      <c r="K31" s="65"/>
    </row>
    <row r="32" spans="1:11" ht="25.5" customHeight="1" thickBot="1" x14ac:dyDescent="0.3">
      <c r="A32" s="66"/>
      <c r="B32" s="32">
        <v>2.15</v>
      </c>
      <c r="C32" s="19" t="s">
        <v>87</v>
      </c>
      <c r="D32" s="18"/>
      <c r="E32" s="18"/>
      <c r="F32" s="20"/>
      <c r="G32" s="21">
        <f>SUM(G18:G31)</f>
        <v>176050</v>
      </c>
      <c r="H32" s="15"/>
      <c r="I32" s="45"/>
      <c r="J32" s="16"/>
      <c r="K32" s="65"/>
    </row>
    <row r="33" spans="1:11" ht="29.25" customHeight="1" thickBot="1" x14ac:dyDescent="0.3">
      <c r="A33" s="66"/>
      <c r="B33" s="23">
        <v>2.16</v>
      </c>
      <c r="C33" s="24" t="s">
        <v>84</v>
      </c>
      <c r="D33" s="25"/>
      <c r="E33" s="26"/>
      <c r="F33" s="27" t="s">
        <v>85</v>
      </c>
      <c r="G33" s="28"/>
      <c r="H33" s="22"/>
      <c r="I33" s="16"/>
      <c r="J33" s="16"/>
      <c r="K33" s="65"/>
    </row>
    <row r="34" spans="1:11" s="1" customFormat="1" ht="23.45" customHeight="1" thickBot="1" x14ac:dyDescent="0.3">
      <c r="A34" s="66"/>
      <c r="B34" s="29" t="s">
        <v>39</v>
      </c>
      <c r="C34" s="54" t="s">
        <v>17</v>
      </c>
      <c r="D34" s="55"/>
      <c r="E34" s="55"/>
      <c r="F34" s="55"/>
      <c r="G34" s="55"/>
      <c r="H34" s="56"/>
      <c r="I34" s="62"/>
      <c r="J34" s="57"/>
      <c r="K34" s="65"/>
    </row>
    <row r="35" spans="1:11" ht="42.75" x14ac:dyDescent="0.25">
      <c r="A35" s="66"/>
      <c r="B35" s="12">
        <v>3.1</v>
      </c>
      <c r="C35" s="13" t="s">
        <v>72</v>
      </c>
      <c r="D35" s="12" t="s">
        <v>28</v>
      </c>
      <c r="E35" s="12">
        <v>100</v>
      </c>
      <c r="F35" s="14">
        <v>22</v>
      </c>
      <c r="G35" s="14">
        <f>F35*E35</f>
        <v>2200</v>
      </c>
      <c r="H35" s="43" t="s">
        <v>78</v>
      </c>
      <c r="I35" s="46"/>
      <c r="J35" s="44" t="s">
        <v>35</v>
      </c>
      <c r="K35" s="65"/>
    </row>
    <row r="36" spans="1:11" ht="42.75" x14ac:dyDescent="0.25">
      <c r="A36" s="66"/>
      <c r="B36" s="12">
        <v>3.2</v>
      </c>
      <c r="C36" s="13" t="s">
        <v>73</v>
      </c>
      <c r="D36" s="12" t="s">
        <v>28</v>
      </c>
      <c r="E36" s="12">
        <v>500</v>
      </c>
      <c r="F36" s="14">
        <v>28</v>
      </c>
      <c r="G36" s="14">
        <f t="shared" ref="G36:G49" si="1">F36*E36</f>
        <v>14000</v>
      </c>
      <c r="H36" s="43" t="s">
        <v>79</v>
      </c>
      <c r="I36" s="47"/>
      <c r="J36" s="44" t="s">
        <v>35</v>
      </c>
      <c r="K36" s="65"/>
    </row>
    <row r="37" spans="1:11" ht="42.75" x14ac:dyDescent="0.25">
      <c r="A37" s="66"/>
      <c r="B37" s="12">
        <v>3.3</v>
      </c>
      <c r="C37" s="13" t="s">
        <v>74</v>
      </c>
      <c r="D37" s="12" t="s">
        <v>28</v>
      </c>
      <c r="E37" s="12">
        <v>250</v>
      </c>
      <c r="F37" s="14">
        <v>35</v>
      </c>
      <c r="G37" s="14">
        <f t="shared" si="1"/>
        <v>8750</v>
      </c>
      <c r="H37" s="43" t="s">
        <v>80</v>
      </c>
      <c r="I37" s="47"/>
      <c r="J37" s="44" t="s">
        <v>35</v>
      </c>
      <c r="K37" s="65"/>
    </row>
    <row r="38" spans="1:11" ht="42.75" x14ac:dyDescent="0.25">
      <c r="A38" s="66"/>
      <c r="B38" s="12">
        <v>3.4</v>
      </c>
      <c r="C38" s="13" t="s">
        <v>75</v>
      </c>
      <c r="D38" s="12" t="s">
        <v>28</v>
      </c>
      <c r="E38" s="12">
        <v>250</v>
      </c>
      <c r="F38" s="14">
        <v>44</v>
      </c>
      <c r="G38" s="14">
        <f t="shared" si="1"/>
        <v>11000</v>
      </c>
      <c r="H38" s="43" t="s">
        <v>81</v>
      </c>
      <c r="I38" s="47"/>
      <c r="J38" s="44" t="s">
        <v>35</v>
      </c>
      <c r="K38" s="65"/>
    </row>
    <row r="39" spans="1:11" ht="42.75" x14ac:dyDescent="0.25">
      <c r="A39" s="66"/>
      <c r="B39" s="12">
        <v>3.5</v>
      </c>
      <c r="C39" s="13" t="s">
        <v>77</v>
      </c>
      <c r="D39" s="12" t="s">
        <v>28</v>
      </c>
      <c r="E39" s="12">
        <v>200</v>
      </c>
      <c r="F39" s="14">
        <v>58</v>
      </c>
      <c r="G39" s="14">
        <f t="shared" si="1"/>
        <v>11600</v>
      </c>
      <c r="H39" s="43" t="s">
        <v>82</v>
      </c>
      <c r="I39" s="47"/>
      <c r="J39" s="44" t="s">
        <v>35</v>
      </c>
      <c r="K39" s="65"/>
    </row>
    <row r="40" spans="1:11" ht="42.75" x14ac:dyDescent="0.25">
      <c r="A40" s="66"/>
      <c r="B40" s="12">
        <v>3.6</v>
      </c>
      <c r="C40" s="13" t="s">
        <v>76</v>
      </c>
      <c r="D40" s="12" t="s">
        <v>28</v>
      </c>
      <c r="E40" s="12">
        <v>200</v>
      </c>
      <c r="F40" s="14">
        <v>88</v>
      </c>
      <c r="G40" s="14">
        <f t="shared" si="1"/>
        <v>17600</v>
      </c>
      <c r="H40" s="43" t="s">
        <v>83</v>
      </c>
      <c r="I40" s="47"/>
      <c r="J40" s="44" t="s">
        <v>35</v>
      </c>
      <c r="K40" s="65"/>
    </row>
    <row r="41" spans="1:11" ht="114" x14ac:dyDescent="0.25">
      <c r="A41" s="66"/>
      <c r="B41" s="12">
        <v>3.7</v>
      </c>
      <c r="C41" s="13" t="s">
        <v>95</v>
      </c>
      <c r="D41" s="12" t="s">
        <v>15</v>
      </c>
      <c r="E41" s="12">
        <v>50</v>
      </c>
      <c r="F41" s="14">
        <v>600</v>
      </c>
      <c r="G41" s="14">
        <f t="shared" si="1"/>
        <v>30000</v>
      </c>
      <c r="H41" s="43" t="s">
        <v>71</v>
      </c>
      <c r="I41" s="47"/>
      <c r="J41" s="22" t="s">
        <v>57</v>
      </c>
      <c r="K41" s="65"/>
    </row>
    <row r="42" spans="1:11" ht="114" x14ac:dyDescent="0.25">
      <c r="A42" s="66"/>
      <c r="B42" s="12">
        <v>3.8</v>
      </c>
      <c r="C42" s="13" t="s">
        <v>96</v>
      </c>
      <c r="D42" s="12" t="s">
        <v>15</v>
      </c>
      <c r="E42" s="12">
        <v>50</v>
      </c>
      <c r="F42" s="14">
        <v>900</v>
      </c>
      <c r="G42" s="14">
        <f t="shared" si="1"/>
        <v>45000</v>
      </c>
      <c r="H42" s="43" t="s">
        <v>45</v>
      </c>
      <c r="I42" s="47"/>
      <c r="J42" s="22" t="s">
        <v>57</v>
      </c>
      <c r="K42" s="65"/>
    </row>
    <row r="43" spans="1:11" ht="28.5" x14ac:dyDescent="0.25">
      <c r="A43" s="66"/>
      <c r="B43" s="12">
        <v>3.9</v>
      </c>
      <c r="C43" s="30" t="s">
        <v>52</v>
      </c>
      <c r="D43" s="12" t="s">
        <v>15</v>
      </c>
      <c r="E43" s="12">
        <v>10</v>
      </c>
      <c r="F43" s="14">
        <v>1400</v>
      </c>
      <c r="G43" s="14">
        <f t="shared" si="1"/>
        <v>14000</v>
      </c>
      <c r="H43" s="43" t="s">
        <v>55</v>
      </c>
      <c r="I43" s="47"/>
      <c r="J43" s="44"/>
      <c r="K43" s="65"/>
    </row>
    <row r="44" spans="1:11" ht="42.75" x14ac:dyDescent="0.25">
      <c r="A44" s="66"/>
      <c r="B44" s="31">
        <v>3.1</v>
      </c>
      <c r="C44" s="13" t="s">
        <v>53</v>
      </c>
      <c r="D44" s="12" t="s">
        <v>15</v>
      </c>
      <c r="E44" s="12">
        <v>5</v>
      </c>
      <c r="F44" s="14">
        <v>2500</v>
      </c>
      <c r="G44" s="14">
        <f t="shared" si="1"/>
        <v>12500</v>
      </c>
      <c r="H44" s="43"/>
      <c r="I44" s="47"/>
      <c r="J44" s="44"/>
      <c r="K44" s="65"/>
    </row>
    <row r="45" spans="1:11" ht="28.5" x14ac:dyDescent="0.25">
      <c r="A45" s="66"/>
      <c r="B45" s="12">
        <v>3.11</v>
      </c>
      <c r="C45" s="13" t="s">
        <v>54</v>
      </c>
      <c r="D45" s="12" t="s">
        <v>10</v>
      </c>
      <c r="E45" s="12">
        <v>5</v>
      </c>
      <c r="F45" s="14">
        <v>600</v>
      </c>
      <c r="G45" s="14">
        <f t="shared" si="1"/>
        <v>3000</v>
      </c>
      <c r="H45" s="43"/>
      <c r="I45" s="47"/>
      <c r="J45" s="44"/>
      <c r="K45" s="65"/>
    </row>
    <row r="46" spans="1:11" ht="28.5" x14ac:dyDescent="0.25">
      <c r="A46" s="66"/>
      <c r="B46" s="31">
        <v>3.12</v>
      </c>
      <c r="C46" s="13" t="s">
        <v>69</v>
      </c>
      <c r="D46" s="12" t="s">
        <v>10</v>
      </c>
      <c r="E46" s="12">
        <v>10</v>
      </c>
      <c r="F46" s="14">
        <v>2500</v>
      </c>
      <c r="G46" s="14">
        <f t="shared" si="1"/>
        <v>25000</v>
      </c>
      <c r="H46" s="43" t="s">
        <v>55</v>
      </c>
      <c r="I46" s="47"/>
      <c r="J46" s="22" t="s">
        <v>93</v>
      </c>
      <c r="K46" s="65"/>
    </row>
    <row r="47" spans="1:11" ht="28.5" x14ac:dyDescent="0.25">
      <c r="A47" s="66"/>
      <c r="B47" s="12">
        <v>3.13</v>
      </c>
      <c r="C47" s="13" t="s">
        <v>70</v>
      </c>
      <c r="D47" s="12" t="s">
        <v>15</v>
      </c>
      <c r="E47" s="12">
        <v>10</v>
      </c>
      <c r="F47" s="14">
        <v>4500</v>
      </c>
      <c r="G47" s="14">
        <f t="shared" si="1"/>
        <v>45000</v>
      </c>
      <c r="H47" s="43" t="s">
        <v>55</v>
      </c>
      <c r="I47" s="47"/>
      <c r="J47" s="22" t="s">
        <v>93</v>
      </c>
      <c r="K47" s="65"/>
    </row>
    <row r="48" spans="1:11" ht="28.5" x14ac:dyDescent="0.25">
      <c r="A48" s="66"/>
      <c r="B48" s="31">
        <v>3.14</v>
      </c>
      <c r="C48" s="13" t="s">
        <v>67</v>
      </c>
      <c r="D48" s="12" t="s">
        <v>15</v>
      </c>
      <c r="E48" s="12">
        <v>10</v>
      </c>
      <c r="F48" s="14">
        <v>750</v>
      </c>
      <c r="G48" s="14">
        <f t="shared" si="1"/>
        <v>7500</v>
      </c>
      <c r="H48" s="43" t="s">
        <v>55</v>
      </c>
      <c r="I48" s="47"/>
      <c r="J48" s="22" t="s">
        <v>93</v>
      </c>
      <c r="K48" s="65"/>
    </row>
    <row r="49" spans="1:11" ht="30" customHeight="1" thickBot="1" x14ac:dyDescent="0.3">
      <c r="A49" s="66"/>
      <c r="B49" s="31">
        <v>3.14</v>
      </c>
      <c r="C49" s="13" t="s">
        <v>68</v>
      </c>
      <c r="D49" s="12" t="s">
        <v>15</v>
      </c>
      <c r="E49" s="12">
        <v>10</v>
      </c>
      <c r="F49" s="14">
        <v>750</v>
      </c>
      <c r="G49" s="14">
        <f t="shared" si="1"/>
        <v>7500</v>
      </c>
      <c r="H49" s="43" t="s">
        <v>55</v>
      </c>
      <c r="I49" s="48"/>
      <c r="J49" s="22" t="s">
        <v>94</v>
      </c>
      <c r="K49" s="65"/>
    </row>
    <row r="50" spans="1:11" ht="25.5" customHeight="1" thickBot="1" x14ac:dyDescent="0.3">
      <c r="A50" s="66"/>
      <c r="B50" s="32">
        <v>3.15</v>
      </c>
      <c r="C50" s="19" t="s">
        <v>87</v>
      </c>
      <c r="D50" s="18"/>
      <c r="E50" s="18"/>
      <c r="F50" s="20"/>
      <c r="G50" s="21">
        <f>SUM(G35:G49)</f>
        <v>254650</v>
      </c>
      <c r="H50" s="15"/>
      <c r="I50" s="45"/>
      <c r="J50" s="16"/>
      <c r="K50" s="65"/>
    </row>
    <row r="51" spans="1:11" ht="29.25" customHeight="1" thickBot="1" x14ac:dyDescent="0.3">
      <c r="A51" s="66"/>
      <c r="B51" s="23">
        <v>3.16</v>
      </c>
      <c r="C51" s="24" t="s">
        <v>84</v>
      </c>
      <c r="D51" s="25"/>
      <c r="E51" s="26"/>
      <c r="F51" s="27" t="s">
        <v>85</v>
      </c>
      <c r="G51" s="28"/>
      <c r="H51" s="22"/>
      <c r="I51" s="16"/>
      <c r="J51" s="16"/>
      <c r="K51" s="65"/>
    </row>
    <row r="52" spans="1:11" s="1" customFormat="1" ht="23.45" customHeight="1" thickBot="1" x14ac:dyDescent="0.3">
      <c r="A52" s="66"/>
      <c r="B52" s="29" t="s">
        <v>40</v>
      </c>
      <c r="C52" s="54" t="s">
        <v>18</v>
      </c>
      <c r="D52" s="55"/>
      <c r="E52" s="55"/>
      <c r="F52" s="55"/>
      <c r="G52" s="55"/>
      <c r="H52" s="56"/>
      <c r="I52" s="62"/>
      <c r="J52" s="57"/>
      <c r="K52" s="65"/>
    </row>
    <row r="53" spans="1:11" ht="57" x14ac:dyDescent="0.25">
      <c r="A53" s="66"/>
      <c r="B53" s="12">
        <v>4.0999999999999996</v>
      </c>
      <c r="C53" s="13" t="s">
        <v>62</v>
      </c>
      <c r="D53" s="12" t="s">
        <v>15</v>
      </c>
      <c r="E53" s="12">
        <v>5</v>
      </c>
      <c r="F53" s="14">
        <v>700</v>
      </c>
      <c r="G53" s="14">
        <f>F53*E53</f>
        <v>3500</v>
      </c>
      <c r="H53" s="43" t="s">
        <v>64</v>
      </c>
      <c r="I53" s="46"/>
      <c r="J53" s="22" t="s">
        <v>59</v>
      </c>
      <c r="K53" s="65"/>
    </row>
    <row r="54" spans="1:11" ht="57" x14ac:dyDescent="0.25">
      <c r="A54" s="66"/>
      <c r="B54" s="12">
        <v>4.2</v>
      </c>
      <c r="C54" s="13" t="s">
        <v>61</v>
      </c>
      <c r="D54" s="12" t="s">
        <v>15</v>
      </c>
      <c r="E54" s="12">
        <v>5</v>
      </c>
      <c r="F54" s="14">
        <v>2000</v>
      </c>
      <c r="G54" s="14">
        <f t="shared" ref="G54:G55" si="2">F54*E54</f>
        <v>10000</v>
      </c>
      <c r="H54" s="43" t="s">
        <v>64</v>
      </c>
      <c r="I54" s="47"/>
      <c r="J54" s="22" t="s">
        <v>59</v>
      </c>
      <c r="K54" s="65"/>
    </row>
    <row r="55" spans="1:11" ht="57" x14ac:dyDescent="0.25">
      <c r="A55" s="66"/>
      <c r="B55" s="12">
        <v>4.3</v>
      </c>
      <c r="C55" s="13" t="s">
        <v>60</v>
      </c>
      <c r="D55" s="12" t="s">
        <v>15</v>
      </c>
      <c r="E55" s="12">
        <v>5</v>
      </c>
      <c r="F55" s="14">
        <v>2800</v>
      </c>
      <c r="G55" s="14">
        <f t="shared" si="2"/>
        <v>14000</v>
      </c>
      <c r="H55" s="43" t="s">
        <v>64</v>
      </c>
      <c r="I55" s="47"/>
      <c r="J55" s="22" t="s">
        <v>63</v>
      </c>
      <c r="K55" s="65"/>
    </row>
    <row r="56" spans="1:11" ht="57.75" thickBot="1" x14ac:dyDescent="0.3">
      <c r="A56" s="66"/>
      <c r="B56" s="12">
        <v>4.4000000000000004</v>
      </c>
      <c r="C56" s="13" t="s">
        <v>101</v>
      </c>
      <c r="D56" s="12" t="s">
        <v>15</v>
      </c>
      <c r="E56" s="12">
        <v>5</v>
      </c>
      <c r="F56" s="14">
        <v>5000</v>
      </c>
      <c r="G56" s="14">
        <v>25000</v>
      </c>
      <c r="H56" s="43" t="s">
        <v>102</v>
      </c>
      <c r="I56" s="48"/>
      <c r="J56" s="22" t="s">
        <v>103</v>
      </c>
      <c r="K56" s="65"/>
    </row>
    <row r="57" spans="1:11" ht="25.5" customHeight="1" thickBot="1" x14ac:dyDescent="0.3">
      <c r="A57" s="66"/>
      <c r="B57" s="18">
        <v>4.5</v>
      </c>
      <c r="C57" s="19" t="s">
        <v>87</v>
      </c>
      <c r="D57" s="18"/>
      <c r="E57" s="18"/>
      <c r="F57" s="20"/>
      <c r="G57" s="33">
        <f>SUM(G53:G56)</f>
        <v>52500</v>
      </c>
      <c r="H57" s="15"/>
      <c r="I57" s="45"/>
      <c r="J57" s="16"/>
      <c r="K57" s="65"/>
    </row>
    <row r="58" spans="1:11" ht="29.25" customHeight="1" thickBot="1" x14ac:dyDescent="0.3">
      <c r="A58" s="66"/>
      <c r="B58" s="23">
        <v>4.5999999999999996</v>
      </c>
      <c r="C58" s="24" t="s">
        <v>84</v>
      </c>
      <c r="D58" s="25"/>
      <c r="E58" s="26"/>
      <c r="F58" s="27" t="s">
        <v>85</v>
      </c>
      <c r="G58" s="28"/>
      <c r="H58" s="15"/>
      <c r="I58" s="16"/>
      <c r="J58" s="16"/>
      <c r="K58" s="65"/>
    </row>
    <row r="59" spans="1:11" s="1" customFormat="1" ht="23.45" customHeight="1" thickBot="1" x14ac:dyDescent="0.3">
      <c r="A59" s="66"/>
      <c r="B59" s="29" t="s">
        <v>41</v>
      </c>
      <c r="C59" s="54" t="s">
        <v>108</v>
      </c>
      <c r="D59" s="55"/>
      <c r="E59" s="55"/>
      <c r="F59" s="55"/>
      <c r="G59" s="56"/>
      <c r="H59" s="56"/>
      <c r="I59" s="62"/>
      <c r="J59" s="57"/>
      <c r="K59" s="65"/>
    </row>
    <row r="60" spans="1:11" ht="42.75" x14ac:dyDescent="0.25">
      <c r="A60" s="66"/>
      <c r="B60" s="12">
        <v>5.0999999999999996</v>
      </c>
      <c r="C60" s="13" t="s">
        <v>46</v>
      </c>
      <c r="D60" s="12" t="s">
        <v>15</v>
      </c>
      <c r="E60" s="12">
        <v>10</v>
      </c>
      <c r="F60" s="14">
        <v>380</v>
      </c>
      <c r="G60" s="14">
        <f>F60*E60</f>
        <v>3800</v>
      </c>
      <c r="H60" s="43"/>
      <c r="I60" s="46"/>
      <c r="J60" s="44" t="s">
        <v>58</v>
      </c>
      <c r="K60" s="65"/>
    </row>
    <row r="61" spans="1:11" x14ac:dyDescent="0.25">
      <c r="A61" s="66"/>
      <c r="B61" s="12">
        <v>5.2</v>
      </c>
      <c r="C61" s="13" t="s">
        <v>47</v>
      </c>
      <c r="D61" s="12" t="s">
        <v>15</v>
      </c>
      <c r="E61" s="12">
        <v>10</v>
      </c>
      <c r="F61" s="14">
        <v>800</v>
      </c>
      <c r="G61" s="14">
        <f>F61*E61</f>
        <v>8000</v>
      </c>
      <c r="H61" s="43"/>
      <c r="I61" s="47"/>
      <c r="J61" s="44"/>
      <c r="K61" s="65"/>
    </row>
    <row r="62" spans="1:11" ht="43.5" thickBot="1" x14ac:dyDescent="0.3">
      <c r="A62" s="66"/>
      <c r="B62" s="12">
        <v>2.2999999999999998</v>
      </c>
      <c r="C62" s="13" t="s">
        <v>98</v>
      </c>
      <c r="D62" s="12" t="s">
        <v>15</v>
      </c>
      <c r="E62" s="12">
        <v>2</v>
      </c>
      <c r="F62" s="14">
        <v>7700</v>
      </c>
      <c r="G62" s="14">
        <v>15400</v>
      </c>
      <c r="H62" s="43" t="s">
        <v>99</v>
      </c>
      <c r="I62" s="48"/>
      <c r="J62" s="22" t="s">
        <v>100</v>
      </c>
      <c r="K62" s="65"/>
    </row>
    <row r="63" spans="1:11" ht="25.5" customHeight="1" thickBot="1" x14ac:dyDescent="0.3">
      <c r="A63" s="66"/>
      <c r="B63" s="12">
        <v>5.4</v>
      </c>
      <c r="C63" s="51" t="s">
        <v>87</v>
      </c>
      <c r="D63" s="52"/>
      <c r="E63" s="52"/>
      <c r="F63" s="33"/>
      <c r="G63" s="33">
        <f>SUM(G60:G62)</f>
        <v>27200</v>
      </c>
      <c r="H63" s="43"/>
      <c r="I63" s="53"/>
      <c r="J63" s="44"/>
      <c r="K63" s="65"/>
    </row>
    <row r="64" spans="1:11" ht="29.25" customHeight="1" thickBot="1" x14ac:dyDescent="0.3">
      <c r="A64" s="66"/>
      <c r="B64" s="23">
        <v>5.5</v>
      </c>
      <c r="C64" s="24" t="s">
        <v>84</v>
      </c>
      <c r="D64" s="25"/>
      <c r="E64" s="26"/>
      <c r="F64" s="27" t="s">
        <v>85</v>
      </c>
      <c r="G64" s="28"/>
      <c r="H64" s="50"/>
      <c r="I64" s="45"/>
      <c r="J64" s="44"/>
      <c r="K64" s="65"/>
    </row>
    <row r="65" spans="1:11" s="1" customFormat="1" ht="23.45" customHeight="1" thickBot="1" x14ac:dyDescent="0.3">
      <c r="A65" s="66"/>
      <c r="B65" s="29" t="s">
        <v>42</v>
      </c>
      <c r="C65" s="54" t="s">
        <v>20</v>
      </c>
      <c r="D65" s="55"/>
      <c r="E65" s="55"/>
      <c r="F65" s="55"/>
      <c r="G65" s="55"/>
      <c r="H65" s="56"/>
      <c r="I65" s="62"/>
      <c r="J65" s="57"/>
      <c r="K65" s="65"/>
    </row>
    <row r="66" spans="1:11" x14ac:dyDescent="0.25">
      <c r="A66" s="66"/>
      <c r="B66" s="12">
        <v>6.1</v>
      </c>
      <c r="C66" s="13" t="s">
        <v>112</v>
      </c>
      <c r="D66" s="12" t="s">
        <v>15</v>
      </c>
      <c r="E66" s="12">
        <v>5</v>
      </c>
      <c r="F66" s="14">
        <v>4500</v>
      </c>
      <c r="G66" s="14">
        <f>F66*E66</f>
        <v>22500</v>
      </c>
      <c r="H66" s="43"/>
      <c r="I66" s="46"/>
      <c r="J66" s="44"/>
      <c r="K66" s="65"/>
    </row>
    <row r="67" spans="1:11" x14ac:dyDescent="0.25">
      <c r="A67" s="66"/>
      <c r="B67" s="12">
        <v>6.2</v>
      </c>
      <c r="C67" s="13" t="s">
        <v>113</v>
      </c>
      <c r="D67" s="12" t="s">
        <v>28</v>
      </c>
      <c r="E67" s="12">
        <v>100</v>
      </c>
      <c r="F67" s="14">
        <v>250</v>
      </c>
      <c r="G67" s="14">
        <f t="shared" ref="G67:G73" si="3">F67*E67</f>
        <v>25000</v>
      </c>
      <c r="H67" s="43"/>
      <c r="I67" s="47"/>
      <c r="J67" s="44"/>
      <c r="K67" s="65"/>
    </row>
    <row r="68" spans="1:11" x14ac:dyDescent="0.25">
      <c r="A68" s="66"/>
      <c r="B68" s="12">
        <v>6.3</v>
      </c>
      <c r="C68" s="13" t="s">
        <v>114</v>
      </c>
      <c r="D68" s="12" t="s">
        <v>28</v>
      </c>
      <c r="E68" s="12">
        <v>50</v>
      </c>
      <c r="F68" s="14">
        <v>180</v>
      </c>
      <c r="G68" s="14">
        <f t="shared" si="3"/>
        <v>9000</v>
      </c>
      <c r="H68" s="43"/>
      <c r="I68" s="47"/>
      <c r="J68" s="44"/>
      <c r="K68" s="65"/>
    </row>
    <row r="69" spans="1:11" ht="28.5" x14ac:dyDescent="0.25">
      <c r="A69" s="66"/>
      <c r="B69" s="12">
        <v>6.4</v>
      </c>
      <c r="C69" s="13" t="s">
        <v>115</v>
      </c>
      <c r="D69" s="12" t="s">
        <v>15</v>
      </c>
      <c r="E69" s="12">
        <v>10</v>
      </c>
      <c r="F69" s="14">
        <v>2700</v>
      </c>
      <c r="G69" s="14">
        <f t="shared" si="3"/>
        <v>27000</v>
      </c>
      <c r="H69" s="43"/>
      <c r="I69" s="47"/>
      <c r="J69" s="44"/>
      <c r="K69" s="65"/>
    </row>
    <row r="70" spans="1:11" ht="28.5" x14ac:dyDescent="0.25">
      <c r="A70" s="66"/>
      <c r="B70" s="12">
        <v>6.5</v>
      </c>
      <c r="C70" s="13" t="s">
        <v>48</v>
      </c>
      <c r="D70" s="12" t="s">
        <v>49</v>
      </c>
      <c r="E70" s="12">
        <v>20</v>
      </c>
      <c r="F70" s="14">
        <v>400</v>
      </c>
      <c r="G70" s="14">
        <f t="shared" si="3"/>
        <v>8000</v>
      </c>
      <c r="H70" s="43"/>
      <c r="I70" s="47"/>
      <c r="J70" s="44"/>
      <c r="K70" s="65"/>
    </row>
    <row r="71" spans="1:11" ht="42.75" x14ac:dyDescent="0.25">
      <c r="A71" s="66"/>
      <c r="B71" s="12">
        <v>6.6</v>
      </c>
      <c r="C71" s="13" t="s">
        <v>51</v>
      </c>
      <c r="D71" s="12" t="s">
        <v>50</v>
      </c>
      <c r="E71" s="12">
        <v>25</v>
      </c>
      <c r="F71" s="14">
        <v>2800</v>
      </c>
      <c r="G71" s="14">
        <f t="shared" si="3"/>
        <v>70000</v>
      </c>
      <c r="H71" s="43"/>
      <c r="I71" s="47"/>
      <c r="J71" s="44"/>
      <c r="K71" s="65"/>
    </row>
    <row r="72" spans="1:11" ht="28.5" x14ac:dyDescent="0.25">
      <c r="A72" s="66"/>
      <c r="B72" s="12">
        <v>6.7</v>
      </c>
      <c r="C72" s="13" t="s">
        <v>116</v>
      </c>
      <c r="D72" s="12" t="s">
        <v>15</v>
      </c>
      <c r="E72" s="12">
        <v>5</v>
      </c>
      <c r="F72" s="14">
        <v>2200</v>
      </c>
      <c r="G72" s="14">
        <f t="shared" si="3"/>
        <v>11000</v>
      </c>
      <c r="H72" s="43"/>
      <c r="I72" s="47"/>
      <c r="J72" s="44"/>
      <c r="K72" s="65"/>
    </row>
    <row r="73" spans="1:11" x14ac:dyDescent="0.25">
      <c r="A73" s="66"/>
      <c r="B73" s="12">
        <v>6.8</v>
      </c>
      <c r="C73" s="13" t="s">
        <v>21</v>
      </c>
      <c r="D73" s="12" t="s">
        <v>50</v>
      </c>
      <c r="E73" s="12">
        <v>10</v>
      </c>
      <c r="F73" s="14">
        <v>2500</v>
      </c>
      <c r="G73" s="14">
        <f t="shared" si="3"/>
        <v>25000</v>
      </c>
      <c r="H73" s="43"/>
      <c r="I73" s="47"/>
      <c r="J73" s="44"/>
      <c r="K73" s="65"/>
    </row>
    <row r="74" spans="1:11" ht="25.5" customHeight="1" thickBot="1" x14ac:dyDescent="0.3">
      <c r="A74" s="66"/>
      <c r="B74" s="18">
        <v>6.9</v>
      </c>
      <c r="C74" s="19" t="s">
        <v>87</v>
      </c>
      <c r="D74" s="18"/>
      <c r="E74" s="18"/>
      <c r="F74" s="20"/>
      <c r="G74" s="21">
        <f>SUM(G66:G73)</f>
        <v>197500</v>
      </c>
      <c r="H74" s="43"/>
      <c r="I74" s="48"/>
      <c r="J74" s="44"/>
      <c r="K74" s="65"/>
    </row>
    <row r="75" spans="1:11" ht="29.25" customHeight="1" thickBot="1" x14ac:dyDescent="0.3">
      <c r="A75" s="66"/>
      <c r="B75" s="23">
        <v>6.1</v>
      </c>
      <c r="C75" s="24" t="s">
        <v>84</v>
      </c>
      <c r="D75" s="25"/>
      <c r="E75" s="26"/>
      <c r="F75" s="27" t="s">
        <v>85</v>
      </c>
      <c r="G75" s="28"/>
      <c r="H75" s="22"/>
      <c r="I75" s="45"/>
      <c r="J75" s="16"/>
      <c r="K75" s="65"/>
    </row>
    <row r="76" spans="1:11" s="1" customFormat="1" ht="23.45" customHeight="1" thickBot="1" x14ac:dyDescent="0.3">
      <c r="A76" s="66"/>
      <c r="B76" s="29" t="s">
        <v>43</v>
      </c>
      <c r="C76" s="54" t="s">
        <v>22</v>
      </c>
      <c r="D76" s="55"/>
      <c r="E76" s="55"/>
      <c r="F76" s="55"/>
      <c r="G76" s="55"/>
      <c r="H76" s="56"/>
      <c r="I76" s="62"/>
      <c r="J76" s="57"/>
      <c r="K76" s="65"/>
    </row>
    <row r="77" spans="1:11" x14ac:dyDescent="0.25">
      <c r="A77" s="66"/>
      <c r="B77" s="12">
        <v>7.1</v>
      </c>
      <c r="C77" s="13" t="s">
        <v>117</v>
      </c>
      <c r="D77" s="12" t="s">
        <v>15</v>
      </c>
      <c r="E77" s="12">
        <v>5</v>
      </c>
      <c r="F77" s="14">
        <v>1400</v>
      </c>
      <c r="G77" s="14">
        <f>F77*E77</f>
        <v>7000</v>
      </c>
      <c r="H77" s="43"/>
      <c r="I77" s="46"/>
      <c r="J77" s="44"/>
      <c r="K77" s="65"/>
    </row>
    <row r="78" spans="1:11" x14ac:dyDescent="0.25">
      <c r="A78" s="66"/>
      <c r="B78" s="12">
        <v>7.2</v>
      </c>
      <c r="C78" s="13" t="s">
        <v>118</v>
      </c>
      <c r="D78" s="12" t="s">
        <v>15</v>
      </c>
      <c r="E78" s="12">
        <v>5</v>
      </c>
      <c r="F78" s="14">
        <v>750</v>
      </c>
      <c r="G78" s="14">
        <f t="shared" ref="G78:G80" si="4">F78*E78</f>
        <v>3750</v>
      </c>
      <c r="H78" s="43"/>
      <c r="I78" s="47"/>
      <c r="J78" s="44"/>
      <c r="K78" s="65"/>
    </row>
    <row r="79" spans="1:11" x14ac:dyDescent="0.25">
      <c r="A79" s="66"/>
      <c r="B79" s="12">
        <v>7.3</v>
      </c>
      <c r="C79" s="13" t="s">
        <v>119</v>
      </c>
      <c r="D79" s="12" t="s">
        <v>15</v>
      </c>
      <c r="E79" s="12">
        <v>5</v>
      </c>
      <c r="F79" s="14">
        <v>480</v>
      </c>
      <c r="G79" s="14">
        <f t="shared" si="4"/>
        <v>2400</v>
      </c>
      <c r="H79" s="43"/>
      <c r="I79" s="47"/>
      <c r="J79" s="44"/>
      <c r="K79" s="65"/>
    </row>
    <row r="80" spans="1:11" ht="15.75" thickBot="1" x14ac:dyDescent="0.3">
      <c r="A80" s="66"/>
      <c r="B80" s="12">
        <v>7.4</v>
      </c>
      <c r="C80" s="13" t="s">
        <v>120</v>
      </c>
      <c r="D80" s="12" t="s">
        <v>15</v>
      </c>
      <c r="E80" s="12">
        <v>5</v>
      </c>
      <c r="F80" s="14">
        <v>2000</v>
      </c>
      <c r="G80" s="14">
        <f t="shared" si="4"/>
        <v>10000</v>
      </c>
      <c r="H80" s="43"/>
      <c r="I80" s="48"/>
      <c r="J80" s="44"/>
      <c r="K80" s="65"/>
    </row>
    <row r="81" spans="1:11" ht="25.5" customHeight="1" thickBot="1" x14ac:dyDescent="0.3">
      <c r="A81" s="66"/>
      <c r="B81" s="18">
        <v>7.5</v>
      </c>
      <c r="C81" s="19" t="s">
        <v>87</v>
      </c>
      <c r="D81" s="18"/>
      <c r="E81" s="18"/>
      <c r="F81" s="20"/>
      <c r="G81" s="21">
        <f>SUM(G77:G80)</f>
        <v>23150</v>
      </c>
      <c r="H81" s="15"/>
      <c r="I81" s="45"/>
      <c r="J81" s="16"/>
      <c r="K81" s="65"/>
    </row>
    <row r="82" spans="1:11" ht="29.25" customHeight="1" thickBot="1" x14ac:dyDescent="0.3">
      <c r="A82" s="66"/>
      <c r="B82" s="23">
        <v>7.6</v>
      </c>
      <c r="C82" s="24" t="s">
        <v>84</v>
      </c>
      <c r="D82" s="25"/>
      <c r="E82" s="26"/>
      <c r="F82" s="27" t="s">
        <v>85</v>
      </c>
      <c r="G82" s="28"/>
      <c r="H82" s="22"/>
      <c r="I82" s="16"/>
      <c r="J82" s="16"/>
      <c r="K82" s="65"/>
    </row>
    <row r="83" spans="1:11" s="1" customFormat="1" ht="23.45" customHeight="1" thickBot="1" x14ac:dyDescent="0.3">
      <c r="A83" s="66"/>
      <c r="B83" s="29" t="s">
        <v>44</v>
      </c>
      <c r="C83" s="54" t="s">
        <v>19</v>
      </c>
      <c r="D83" s="55"/>
      <c r="E83" s="55"/>
      <c r="F83" s="55"/>
      <c r="G83" s="55"/>
      <c r="H83" s="56"/>
      <c r="I83" s="62"/>
      <c r="J83" s="57"/>
      <c r="K83" s="65"/>
    </row>
    <row r="84" spans="1:11" x14ac:dyDescent="0.25">
      <c r="A84" s="66"/>
      <c r="B84" s="12">
        <v>8.1</v>
      </c>
      <c r="C84" s="34" t="s">
        <v>5</v>
      </c>
      <c r="D84" s="12" t="s">
        <v>15</v>
      </c>
      <c r="E84" s="12">
        <v>5</v>
      </c>
      <c r="F84" s="14">
        <v>2800</v>
      </c>
      <c r="G84" s="14">
        <f>F84*E84</f>
        <v>14000</v>
      </c>
      <c r="H84" s="43" t="s">
        <v>56</v>
      </c>
      <c r="I84" s="46"/>
      <c r="J84" s="44"/>
      <c r="K84" s="65"/>
    </row>
    <row r="85" spans="1:11" ht="15.75" thickBot="1" x14ac:dyDescent="0.3">
      <c r="A85" s="66"/>
      <c r="B85" s="12">
        <v>8.1999999999999993</v>
      </c>
      <c r="C85" s="34" t="s">
        <v>6</v>
      </c>
      <c r="D85" s="12" t="s">
        <v>15</v>
      </c>
      <c r="E85" s="12">
        <v>5</v>
      </c>
      <c r="F85" s="14">
        <v>3300</v>
      </c>
      <c r="G85" s="14">
        <f>F85*E85</f>
        <v>16500</v>
      </c>
      <c r="H85" s="43" t="s">
        <v>56</v>
      </c>
      <c r="I85" s="48"/>
      <c r="J85" s="44"/>
      <c r="K85" s="65"/>
    </row>
    <row r="86" spans="1:11" ht="25.5" customHeight="1" thickBot="1" x14ac:dyDescent="0.3">
      <c r="A86" s="66"/>
      <c r="B86" s="18">
        <v>8.3000000000000007</v>
      </c>
      <c r="C86" s="19" t="s">
        <v>87</v>
      </c>
      <c r="D86" s="18"/>
      <c r="E86" s="18"/>
      <c r="F86" s="20"/>
      <c r="G86" s="21">
        <f>SUM(G84:G85)</f>
        <v>30500</v>
      </c>
      <c r="H86" s="15"/>
      <c r="I86" s="45"/>
      <c r="J86" s="16"/>
      <c r="K86" s="65"/>
    </row>
    <row r="87" spans="1:11" ht="29.25" customHeight="1" thickBot="1" x14ac:dyDescent="0.3">
      <c r="A87" s="66"/>
      <c r="B87" s="23">
        <v>8.4</v>
      </c>
      <c r="C87" s="35" t="s">
        <v>84</v>
      </c>
      <c r="D87" s="36"/>
      <c r="E87" s="36"/>
      <c r="F87" s="37" t="s">
        <v>85</v>
      </c>
      <c r="G87" s="28"/>
      <c r="H87" s="22"/>
      <c r="I87" s="16"/>
      <c r="J87" s="16"/>
      <c r="K87" s="65"/>
    </row>
    <row r="88" spans="1:11" s="1" customFormat="1" ht="23.45" customHeight="1" x14ac:dyDescent="0.25">
      <c r="A88" s="66"/>
      <c r="B88" s="29" t="s">
        <v>88</v>
      </c>
      <c r="C88" s="54" t="s">
        <v>89</v>
      </c>
      <c r="D88" s="55"/>
      <c r="E88" s="55"/>
      <c r="F88" s="55"/>
      <c r="G88" s="55"/>
      <c r="H88" s="56"/>
      <c r="I88" s="56"/>
      <c r="J88" s="57"/>
      <c r="K88" s="65"/>
    </row>
    <row r="89" spans="1:11" s="6" customFormat="1" ht="20.25" customHeight="1" thickBot="1" x14ac:dyDescent="0.35">
      <c r="A89" s="66"/>
      <c r="B89" s="38">
        <v>9.1</v>
      </c>
      <c r="C89" s="39" t="s">
        <v>92</v>
      </c>
      <c r="D89" s="38"/>
      <c r="E89" s="38"/>
      <c r="F89" s="58">
        <f>G86+G81+G74+G63+G57+G50+G32+G15</f>
        <v>1233050</v>
      </c>
      <c r="G89" s="59"/>
      <c r="H89" s="40"/>
      <c r="I89" s="41"/>
      <c r="J89" s="41"/>
      <c r="K89" s="65"/>
    </row>
    <row r="90" spans="1:11" s="6" customFormat="1" ht="43.5" thickBot="1" x14ac:dyDescent="0.35">
      <c r="A90" s="66"/>
      <c r="B90" s="23">
        <v>9.1999999999999993</v>
      </c>
      <c r="C90" s="24" t="s">
        <v>91</v>
      </c>
      <c r="D90" s="25"/>
      <c r="E90" s="26"/>
      <c r="F90" s="60"/>
      <c r="G90" s="61"/>
      <c r="H90" s="42"/>
      <c r="I90" s="41"/>
      <c r="J90" s="41"/>
      <c r="K90" s="65"/>
    </row>
    <row r="91" spans="1:11" x14ac:dyDescent="0.25">
      <c r="B91" s="65" t="s">
        <v>124</v>
      </c>
      <c r="C91" s="65"/>
      <c r="D91" s="65"/>
      <c r="E91" s="65"/>
      <c r="F91" s="65"/>
      <c r="G91" s="65"/>
      <c r="H91" s="65"/>
      <c r="I91" s="65"/>
      <c r="J91" s="65"/>
    </row>
    <row r="92" spans="1:11" x14ac:dyDescent="0.25">
      <c r="B92" s="65" t="s">
        <v>125</v>
      </c>
      <c r="C92" s="65"/>
      <c r="D92" s="65"/>
      <c r="E92" s="65"/>
      <c r="F92" s="65"/>
      <c r="G92" s="65"/>
      <c r="H92" s="65"/>
      <c r="I92" s="65"/>
      <c r="J92" s="65"/>
    </row>
    <row r="93" spans="1:11" x14ac:dyDescent="0.25">
      <c r="C93" s="7"/>
    </row>
    <row r="94" spans="1:11" x14ac:dyDescent="0.25">
      <c r="C94" s="7"/>
    </row>
    <row r="95" spans="1:11" x14ac:dyDescent="0.25">
      <c r="C95" s="7"/>
    </row>
    <row r="96" spans="1:11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</sheetData>
  <mergeCells count="17">
    <mergeCell ref="B92:J92"/>
    <mergeCell ref="B5:J5"/>
    <mergeCell ref="A2:A90"/>
    <mergeCell ref="K1:K90"/>
    <mergeCell ref="B91:J91"/>
    <mergeCell ref="C2:H2"/>
    <mergeCell ref="C7:J7"/>
    <mergeCell ref="C17:J17"/>
    <mergeCell ref="C52:J52"/>
    <mergeCell ref="C59:J59"/>
    <mergeCell ref="C88:J88"/>
    <mergeCell ref="F89:G89"/>
    <mergeCell ref="F90:G90"/>
    <mergeCell ref="C83:J83"/>
    <mergeCell ref="C34:J34"/>
    <mergeCell ref="C65:J65"/>
    <mergeCell ref="C76:J7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DAEA98D26DE44FB24E86C1A96A2EBF" ma:contentTypeVersion="18" ma:contentTypeDescription="Create a new document." ma:contentTypeScope="" ma:versionID="9734aa39b65d091af4b81f2349dbbc38">
  <xsd:schema xmlns:xsd="http://www.w3.org/2001/XMLSchema" xmlns:xs="http://www.w3.org/2001/XMLSchema" xmlns:p="http://schemas.microsoft.com/office/2006/metadata/properties" xmlns:ns2="8bd6b978-1e36-48a4-821f-b322baa65407" xmlns:ns3="ef0eefb8-74c6-4cec-b754-23e16991766e" targetNamespace="http://schemas.microsoft.com/office/2006/metadata/properties" ma:root="true" ma:fieldsID="bb17c59a8c43eb886056aa1546ec7759" ns2:_="" ns3:_="">
    <xsd:import namespace="8bd6b978-1e36-48a4-821f-b322baa65407"/>
    <xsd:import namespace="ef0eefb8-74c6-4cec-b754-23e1699176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6b978-1e36-48a4-821f-b322baa65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34c10ab-b430-40bf-91de-25e8353694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eefb8-74c6-4cec-b754-23e1699176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cbb0e2-1384-4b90-b812-c1433772544d}" ma:internalName="TaxCatchAll" ma:showField="CatchAllData" ma:web="ef0eefb8-74c6-4cec-b754-23e169917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6b978-1e36-48a4-821f-b322baa65407">
      <Terms xmlns="http://schemas.microsoft.com/office/infopath/2007/PartnerControls"/>
    </lcf76f155ced4ddcb4097134ff3c332f>
    <TaxCatchAll xmlns="ef0eefb8-74c6-4cec-b754-23e1699176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A20742-8F5B-4B4B-BCC9-2D2E77E3A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6b978-1e36-48a4-821f-b322baa65407"/>
    <ds:schemaRef ds:uri="ef0eefb8-74c6-4cec-b754-23e169917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876D7-25C8-4AA3-AC61-36049E56EC55}">
  <ds:schemaRefs>
    <ds:schemaRef ds:uri="http://schemas.microsoft.com/office/2006/metadata/properties"/>
    <ds:schemaRef ds:uri="ef0eefb8-74c6-4cec-b754-23e16991766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8bd6b978-1e36-48a4-821f-b322baa6540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3F4DE2-9EA8-43C5-AA8F-286AA6FA4A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כתב כמויות לפריטים לעבודות מזדמנות/תיקונים</dc:title>
  <dc:creator>HAIM</dc:creator>
  <cp:lastModifiedBy>Agnes</cp:lastModifiedBy>
  <dcterms:created xsi:type="dcterms:W3CDTF">2024-02-07T10:13:14Z</dcterms:created>
  <dcterms:modified xsi:type="dcterms:W3CDTF">2025-05-25T06:58:33Z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0x01010054DAEA98D26DE44FB24E86C1A96A2EBF</vt:lpwstr>
  </property>
</Properties>
</file>